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TET" sheetId="1" r:id="rId1"/>
  </sheets>
  <definedNames/>
  <calcPr fullCalcOnLoad="1"/>
</workbook>
</file>

<file path=xl/sharedStrings.xml><?xml version="1.0" encoding="utf-8"?>
<sst xmlns="http://schemas.openxmlformats.org/spreadsheetml/2006/main" count="59" uniqueCount="55">
  <si>
    <t>A</t>
  </si>
  <si>
    <t>B</t>
  </si>
  <si>
    <t xml:space="preserve"> - Thờ cúng 1 liệt sĩ</t>
  </si>
  <si>
    <t xml:space="preserve"> - Thờ cúng 2 liệt sĩ</t>
  </si>
  <si>
    <t xml:space="preserve"> - Thờ cúng 3 liệt sĩ </t>
  </si>
  <si>
    <t xml:space="preserve"> - Thờ cúng 4 liệt sĩ </t>
  </si>
  <si>
    <t xml:space="preserve"> - Thờ cúng 5 liệt sĩ </t>
  </si>
  <si>
    <t xml:space="preserve"> - Thờ cúng 6 liệt sĩ </t>
  </si>
  <si>
    <t xml:space="preserve"> - Thờ cúng 7 liệt sĩ </t>
  </si>
  <si>
    <t>Đơn vị tính: 1.000 đồng</t>
  </si>
  <si>
    <t xml:space="preserve">29
</t>
  </si>
  <si>
    <t xml:space="preserve">
28
</t>
  </si>
  <si>
    <t xml:space="preserve">TT
</t>
  </si>
  <si>
    <t xml:space="preserve">
Tổng số 
đối
 tượng
</t>
  </si>
  <si>
    <t xml:space="preserve">Thành
tiền
 </t>
  </si>
  <si>
    <t>Gia đình các đồng chí là Tỉnh (Thành) ủy viên trở lên đã hy sinh, từ trần</t>
  </si>
  <si>
    <t>Các đồng chí nguyên Tỉnh (Thành) ủy viên, Phó Chủ tịch HĐND, UBND tỉnh, thành phố và tương đương trở lên đang ốm đau dài ngày</t>
  </si>
  <si>
    <t xml:space="preserve">Các đồng chí tử tù </t>
  </si>
  <si>
    <t>Bà mẹ Việt Nam anh hùng đang hưởng trợ cấp hàng tháng</t>
  </si>
  <si>
    <t>Người có công giúp đỡ cách mạng đang hưởng trợ cấp hàng tháng</t>
  </si>
  <si>
    <t>Thân nhân của thương, bệnh binh, người tham gia kháng chiến bị nhiễm chất độc hóa học đang hưởng tuất từ trần</t>
  </si>
  <si>
    <t>Thân nhân liệt sĩ đang hưởng trợ cấp tuất nuôi dưỡng hàng tháng, thân nhân 02 liệt sĩ trở lên đang hưởng trợ cấp tuất hàng tháng (trừ chồng Bà mẹ VNAH).</t>
  </si>
  <si>
    <t>Nhóm đối tượng</t>
  </si>
  <si>
    <t>NĂM 2019</t>
  </si>
  <si>
    <t>ĐỀ XUẤT NĂM 2020</t>
  </si>
  <si>
    <t>TỔNG CỘNG</t>
  </si>
  <si>
    <t xml:space="preserve">Tiền
mặt
</t>
  </si>
  <si>
    <t xml:space="preserve">Mức quà </t>
  </si>
  <si>
    <t xml:space="preserve">Hiện vật
</t>
  </si>
  <si>
    <t xml:space="preserve">Hiện
 vật
</t>
  </si>
  <si>
    <t>Anh hùng Lực lượng vũ trang nhân dân, Anh hùng Lao động trong kháng chiến đang hưởng trợ cấp hàng tháng;</t>
  </si>
  <si>
    <t>Bệnh binh có tỷ lệ bệnh tật từ 41% đến 80% đang hưởng trợ cấp hàng tháng</t>
  </si>
  <si>
    <t>Người hoạt động cách mạng, hoạt động kháng chiến bị địch bắt tù đày đang hưởng trợ cấp hàng tháng</t>
  </si>
  <si>
    <t>Hội viên Hội Cựu Thanh niên xung phong</t>
  </si>
  <si>
    <t>Thân nhân của Cán bộ Lão thành cách mạng, Cán bộ Tiền khởi nghĩa đang hưởng tuất từ trần</t>
  </si>
  <si>
    <t>( Kèm theo Tờ trình số……/TTr-UBND ngày…tháng….năm 2019 của UBND thành phố Đà Nẵng)</t>
  </si>
  <si>
    <t>Thân nhân của một liệt sĩ đang hưởng trợ cấp tuất hàng tháng</t>
  </si>
  <si>
    <t>Người hoạt động kháng chiến bị nhiễm chất độc hóa học suy giảm khả năng lao động từ 21% đến 80% và con đẻ của người hoạt động kháng chiến bị nhiễm chất độc hóa học đang hưởng trợ cấp hàng tháng</t>
  </si>
  <si>
    <t>Thương binh, Người hưởng chính sách như thương binh (kể cả Thương binh B), Bệnh binh, Người hoạt động kháng chiến  bị nhiễm chất độc hóa học có tỷ lệ thương tật, bệnh tật, suy giảm khả năng lao động từ 81% trở lên đang hưởng trợ cấp hàng tháng</t>
  </si>
  <si>
    <t>Thương binh, Người hưởng chính sách như thương binh (kể cả Thương binh B) có tỷ lệ thương tật từ 21% đến 80% đang hưởng trợ cấp hàng tháng, thương binh hưởng chế độ mất sức lao động</t>
  </si>
  <si>
    <t>Hộ đảm nhiệm thờ cúng liệt sĩ không có thân nhân hưởng trợ cấp tuất hàng tháng:</t>
  </si>
  <si>
    <t xml:space="preserve">DỰ KIẾN KINH PHÍ QUÀ TẶNG NHÂN DỊP TẾT NGUYÊN ĐÁN HÀNG NĂM 
 ĐỐI VỚI NGƯỜI CÓ CÔNG VỚI CÁCH MẠNG  </t>
  </si>
  <si>
    <t>PHỤ LỤC SỐ 1</t>
  </si>
  <si>
    <t>Người hoạt động cách mạng trước ngày 01 tháng 01 năm 1945 (Cán bộ Lão thành cách mạng) đang hưởng trợ cấp hàng tháng</t>
  </si>
  <si>
    <t xml:space="preserve">Gia đình Người có công với cách mạng tiêu biểu được Lãnh đạo thành phố đi thăm </t>
  </si>
  <si>
    <t xml:space="preserve">Gia đình Người có công với cách mạng có hoàn cảnh khó khăn </t>
  </si>
  <si>
    <t>Người hoạt động cách mạng từ ngày 01 tháng 01 năm 1945 đến ngày khởi nghĩa tháng Tám năm 1945 (Cán bộ Tiền khởi nghĩa) đang hưởng trợ cấp hàng tháng</t>
  </si>
  <si>
    <t>Đại diện gia đình Cán bộ Lão thành cách mạng, Cán bộ Tiền khởi nghĩa đã hy sinh, từ trần, không có thân nhân hưởng trợ cấp tuất hàng tháng</t>
  </si>
  <si>
    <t>Cựu chiến binh tham gia kháng chiến từ ngày 30 tháng 4 năm 1975 trở về trước không hưởng lương hưu, trợ cấp bảo hiểm xã hội hàng tháng</t>
  </si>
  <si>
    <t>Chồng của Bà mẹ Việt Nam anh hùng đang hưởng trợ cấp tuất hàng tháng</t>
  </si>
  <si>
    <t>Hộ thờ cúng Bà mẹ Việt nam Anh hùng, Anh hùng Lực lượng vũ trang nhân dân, Anh hùng Lao động đã hy sinh, từ trần</t>
  </si>
  <si>
    <r>
      <t xml:space="preserve"> </t>
    </r>
    <r>
      <rPr>
        <sz val="13"/>
        <color indexed="8"/>
        <rFont val="Times New Roman"/>
        <family val="1"/>
      </rPr>
      <t>Quân nhân phục viên, xuất ngũ đang hưởng trợ cấp hàng tháng theo Quyết định số 142/2008/QĐ-TTg ngày 27/10/2008 của Thủ tướng Chính phủ; Cán bộ, chiến sĩ Công an nhân dân đang hưởng trợ cấp hàng tháng theo Quyết định số 53/2010/QĐ-TTg ngày 20/8/2010 của Thủ tướng Chính phủ</t>
    </r>
  </si>
  <si>
    <r>
      <t xml:space="preserve">Người có thành tích tham gia kháng chiến được tặng Bằng khen của Thủ tướng Chính phủ, Bằng khen của Bộ trưởng, Thủ trưởng cơ quan ngang Bộ, Thủ trưởng cơ quan thuộc Chính phủ, Bằng khen của Chủ tịch UBND cấp tỉnh, thành phố được giải quyết trợ cấp theo Quyết định số 24/2016/QĐ-TTg ngày 14/6/2016 của Thủ tướng Chính phủ (còn sống), </t>
    </r>
    <r>
      <rPr>
        <sz val="13"/>
        <color indexed="10"/>
        <rFont val="Times New Roman"/>
        <family val="1"/>
      </rPr>
      <t xml:space="preserve">không hưởng lương hưu, trợ cấp bảo hiểm xã hội và trợ cấp khác </t>
    </r>
    <r>
      <rPr>
        <sz val="13"/>
        <color indexed="8"/>
        <rFont val="Times New Roman"/>
        <family val="1"/>
      </rPr>
      <t>theo Pháp lệnh Ưu đãi người có công với cách mạng</t>
    </r>
  </si>
  <si>
    <t>Người tham gia chiến tranh bảo vệ Tổ quốc, làm nhiệm vụ quốc tế ở Campuchia, giúp bạn Lào sau ngày 30/4/1975 đã được giải quyết trợ cấp theo Quyết định số 62/2011/QĐ-TTg ngày 09/11/2011 của Thủ tướng Chính phủ (còn sống), không hưởng trợ cấp khác theo Pháp lệnh Ưu đãi người có công với cách mạng</t>
  </si>
  <si>
    <t>Người dân có công giúp đỡ cách mạng (còn sống) được tặng Huy chương kháng chiến hưởng trợ cấp 1 lần và người hoạt động kháng chiến được tặng thưởng Huân, Huy chương kháng chiến (còn sống) hưởng trợ cấp 1 lần, không hưởng lương hưu, trợ cấp Bảo hiểm xã hội và trợ cấp khác theo Pháp lệnh Ưu đãi người có công với cách mạng</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</si>
</sst>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numFmt numFmtId="173" formatCode="_(* #,##0_);_(* \(#,##0\);_(* &quot;-&quot;??_);_(@_)"/>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_(* #,##0.000_);_(* \(#,##0.000\);_(* &quot;-&quot;??_);_(@_)"/>
    <numFmt numFmtId="180" formatCode="_(* #,##0.0_);_(* \(#,##0.0\);_(* &quot;-&quot;??_);_(@_)"/>
  </numFmts>
  <fonts count="64">
    <font>
      <sz val="12"/>
      <name val="Times New Roman"/>
      <family val="0"/>
    </font>
    <font>
      <sz val="8"/>
      <name val="Times New Roman"/>
      <family val="1"/>
    </font>
    <font>
      <sz val="9"/>
      <name val="Times New Roman"/>
      <family val="1"/>
    </font>
    <font>
      <sz val="9"/>
      <color indexed="10"/>
      <name val="Times New Roman"/>
      <family val="1"/>
    </font>
    <font>
      <i/>
      <sz val="12"/>
      <name val="Times New Roman"/>
      <family val="1"/>
    </font>
    <font>
      <u val="single"/>
      <sz val="12"/>
      <color indexed="12"/>
      <name val="Times New Roman"/>
      <family val="1"/>
    </font>
    <font>
      <u val="single"/>
      <sz val="12"/>
      <color indexed="36"/>
      <name val="Times New Roman"/>
      <family val="1"/>
    </font>
    <font>
      <sz val="10"/>
      <name val="Arial"/>
      <family val="2"/>
    </font>
    <font>
      <sz val="13"/>
      <color indexed="8"/>
      <name val="Times New Roman"/>
      <family val="1"/>
    </font>
    <font>
      <sz val="13"/>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Times New Roman"/>
      <family val="1"/>
    </font>
    <font>
      <sz val="9"/>
      <color indexed="8"/>
      <name val="Times New Roman"/>
      <family val="1"/>
    </font>
    <font>
      <b/>
      <sz val="12"/>
      <color indexed="8"/>
      <name val="Times New Roman"/>
      <family val="1"/>
    </font>
    <font>
      <sz val="12"/>
      <color indexed="8"/>
      <name val="Times New Roman"/>
      <family val="1"/>
    </font>
    <font>
      <sz val="14"/>
      <color indexed="8"/>
      <name val="Times New Roman"/>
      <family val="1"/>
    </font>
    <font>
      <b/>
      <i/>
      <sz val="12"/>
      <color indexed="8"/>
      <name val="Times New Roman"/>
      <family val="1"/>
    </font>
    <font>
      <b/>
      <sz val="13"/>
      <color indexed="8"/>
      <name val="Times New Roman"/>
      <family val="1"/>
    </font>
    <font>
      <b/>
      <sz val="14"/>
      <color indexed="8"/>
      <name val="Times New Roman"/>
      <family val="1"/>
    </font>
    <font>
      <i/>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theme="1"/>
      <name val="Times New Roman"/>
      <family val="1"/>
    </font>
    <font>
      <sz val="9"/>
      <color theme="1"/>
      <name val="Times New Roman"/>
      <family val="1"/>
    </font>
    <font>
      <b/>
      <sz val="12"/>
      <color theme="1"/>
      <name val="Times New Roman"/>
      <family val="1"/>
    </font>
    <font>
      <sz val="12"/>
      <color theme="1"/>
      <name val="Times New Roman"/>
      <family val="1"/>
    </font>
    <font>
      <sz val="13"/>
      <color theme="1"/>
      <name val="Times New Roman"/>
      <family val="1"/>
    </font>
    <font>
      <sz val="14"/>
      <color theme="1"/>
      <name val="Times New Roman"/>
      <family val="1"/>
    </font>
    <font>
      <b/>
      <i/>
      <sz val="12"/>
      <color theme="1"/>
      <name val="Times New Roman"/>
      <family val="1"/>
    </font>
    <font>
      <sz val="13"/>
      <color rgb="FF000000"/>
      <name val="Times New Roman"/>
      <family val="1"/>
    </font>
    <font>
      <b/>
      <sz val="14"/>
      <color theme="1"/>
      <name val="Times New Roman"/>
      <family val="1"/>
    </font>
    <font>
      <i/>
      <sz val="14"/>
      <color theme="1"/>
      <name val="Times New Roman"/>
      <family val="1"/>
    </font>
    <font>
      <b/>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hair"/>
      <bottom style="hair"/>
    </border>
    <border>
      <left style="thin"/>
      <right style="thin"/>
      <top style="thin"/>
      <bottom style="hair"/>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7"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Border="1" applyAlignment="1">
      <alignment/>
    </xf>
    <xf numFmtId="0" fontId="0" fillId="0" borderId="0" xfId="0" applyFont="1" applyBorder="1" applyAlignment="1">
      <alignment horizontal="center"/>
    </xf>
    <xf numFmtId="0" fontId="53" fillId="0" borderId="0" xfId="0" applyFont="1" applyAlignment="1">
      <alignment horizontal="center"/>
    </xf>
    <xf numFmtId="0" fontId="53" fillId="0" borderId="0" xfId="0" applyFont="1" applyBorder="1" applyAlignment="1">
      <alignment/>
    </xf>
    <xf numFmtId="0" fontId="54" fillId="0" borderId="0" xfId="0" applyFont="1" applyAlignment="1">
      <alignment/>
    </xf>
    <xf numFmtId="0" fontId="55" fillId="0" borderId="10" xfId="0" applyFont="1" applyBorder="1" applyAlignment="1">
      <alignment horizontal="center"/>
    </xf>
    <xf numFmtId="0" fontId="55" fillId="0" borderId="11" xfId="0" applyFont="1" applyBorder="1" applyAlignment="1">
      <alignment horizontal="center"/>
    </xf>
    <xf numFmtId="0" fontId="56" fillId="0" borderId="12" xfId="0" applyFont="1" applyBorder="1" applyAlignment="1">
      <alignment horizontal="center" vertical="center"/>
    </xf>
    <xf numFmtId="3" fontId="53" fillId="0" borderId="12" xfId="0" applyNumberFormat="1" applyFont="1" applyBorder="1" applyAlignment="1">
      <alignment horizontal="right" vertical="center"/>
    </xf>
    <xf numFmtId="3" fontId="56" fillId="0" borderId="12" xfId="0" applyNumberFormat="1" applyFont="1" applyBorder="1" applyAlignment="1">
      <alignment horizontal="right" vertical="center"/>
    </xf>
    <xf numFmtId="0" fontId="57" fillId="0" borderId="12" xfId="0" applyFont="1" applyBorder="1" applyAlignment="1">
      <alignment horizontal="justify" vertical="center" wrapText="1"/>
    </xf>
    <xf numFmtId="0" fontId="57" fillId="0" borderId="12" xfId="0" applyFont="1" applyBorder="1" applyAlignment="1">
      <alignment horizontal="justify" vertical="center"/>
    </xf>
    <xf numFmtId="0" fontId="57" fillId="0" borderId="13" xfId="0" applyFont="1" applyBorder="1" applyAlignment="1">
      <alignment horizontal="justify" vertical="center" wrapText="1"/>
    </xf>
    <xf numFmtId="0" fontId="58" fillId="0" borderId="12" xfId="0" applyFont="1" applyBorder="1" applyAlignment="1">
      <alignment horizontal="justify" vertical="center"/>
    </xf>
    <xf numFmtId="0" fontId="56" fillId="0" borderId="12" xfId="0" applyFont="1" applyBorder="1" applyAlignment="1">
      <alignment horizontal="center" wrapText="1"/>
    </xf>
    <xf numFmtId="0" fontId="53" fillId="0" borderId="11" xfId="0" applyFont="1" applyBorder="1" applyAlignment="1">
      <alignment horizontal="center"/>
    </xf>
    <xf numFmtId="3" fontId="55" fillId="0" borderId="11" xfId="0" applyNumberFormat="1" applyFont="1" applyBorder="1" applyAlignment="1">
      <alignment horizontal="right"/>
    </xf>
    <xf numFmtId="0" fontId="56" fillId="0" borderId="13" xfId="0" applyFont="1" applyBorder="1" applyAlignment="1">
      <alignment horizontal="center" vertical="center"/>
    </xf>
    <xf numFmtId="0" fontId="56" fillId="0" borderId="14" xfId="0" applyFont="1" applyBorder="1" applyAlignment="1">
      <alignment horizontal="center" wrapText="1"/>
    </xf>
    <xf numFmtId="3" fontId="53" fillId="0" borderId="13" xfId="0" applyNumberFormat="1" applyFont="1" applyBorder="1" applyAlignment="1">
      <alignment horizontal="right" vertical="center"/>
    </xf>
    <xf numFmtId="3" fontId="56" fillId="0" borderId="13" xfId="0" applyNumberFormat="1" applyFont="1" applyBorder="1" applyAlignment="1">
      <alignment horizontal="right" vertical="center"/>
    </xf>
    <xf numFmtId="3" fontId="53" fillId="33" borderId="12" xfId="0" applyNumberFormat="1" applyFont="1" applyFill="1" applyBorder="1" applyAlignment="1">
      <alignment horizontal="right" vertical="center"/>
    </xf>
    <xf numFmtId="3" fontId="59" fillId="0" borderId="12" xfId="0" applyNumberFormat="1" applyFont="1" applyBorder="1" applyAlignment="1">
      <alignment horizontal="right" vertical="center"/>
    </xf>
    <xf numFmtId="0" fontId="56" fillId="0" borderId="12" xfId="0" applyFont="1" applyBorder="1" applyAlignment="1">
      <alignment horizontal="right" vertical="center"/>
    </xf>
    <xf numFmtId="173" fontId="56" fillId="0" borderId="12" xfId="45" applyNumberFormat="1" applyFont="1" applyBorder="1" applyAlignment="1">
      <alignment horizontal="right" vertical="center"/>
    </xf>
    <xf numFmtId="0" fontId="56" fillId="33" borderId="12" xfId="0" applyFont="1" applyFill="1" applyBorder="1" applyAlignment="1">
      <alignment horizontal="right" vertical="center"/>
    </xf>
    <xf numFmtId="0" fontId="53" fillId="0" borderId="12" xfId="0" applyFont="1" applyBorder="1" applyAlignment="1">
      <alignment horizontal="right" vertical="center"/>
    </xf>
    <xf numFmtId="173" fontId="53" fillId="0" borderId="12" xfId="42" applyNumberFormat="1" applyFont="1" applyBorder="1" applyAlignment="1">
      <alignment horizontal="right" vertical="center"/>
    </xf>
    <xf numFmtId="173" fontId="53" fillId="0" borderId="14" xfId="42" applyNumberFormat="1" applyFont="1" applyBorder="1" applyAlignment="1">
      <alignment horizontal="right" vertical="center"/>
    </xf>
    <xf numFmtId="3" fontId="56" fillId="0" borderId="14" xfId="0" applyNumberFormat="1" applyFont="1" applyBorder="1" applyAlignment="1">
      <alignment horizontal="right" vertical="center"/>
    </xf>
    <xf numFmtId="0" fontId="55" fillId="0" borderId="15" xfId="0" applyFont="1" applyBorder="1" applyAlignment="1">
      <alignment horizontal="center"/>
    </xf>
    <xf numFmtId="0" fontId="57" fillId="0" borderId="12" xfId="60" applyFont="1" applyBorder="1" applyAlignment="1">
      <alignment vertical="center" wrapText="1"/>
      <protection/>
    </xf>
    <xf numFmtId="0" fontId="57" fillId="0" borderId="12" xfId="60" applyFont="1" applyBorder="1" applyAlignment="1">
      <alignment horizontal="left" vertical="center"/>
      <protection/>
    </xf>
    <xf numFmtId="0" fontId="60" fillId="0" borderId="0" xfId="0" applyFont="1" applyAlignment="1">
      <alignment horizontal="justify" vertical="center"/>
    </xf>
    <xf numFmtId="0" fontId="61" fillId="0" borderId="0" xfId="0" applyFont="1" applyAlignment="1">
      <alignment horizontal="center"/>
    </xf>
    <xf numFmtId="0" fontId="61" fillId="0" borderId="0" xfId="0" applyFont="1" applyAlignment="1">
      <alignment horizontal="center" wrapText="1"/>
    </xf>
    <xf numFmtId="0" fontId="55" fillId="0" borderId="15" xfId="0" applyFont="1" applyBorder="1" applyAlignment="1">
      <alignment horizontal="center" vertical="center"/>
    </xf>
    <xf numFmtId="0" fontId="55" fillId="0" borderId="16" xfId="0" applyFont="1" applyBorder="1" applyAlignment="1">
      <alignment horizontal="center"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5" xfId="0" applyFont="1" applyBorder="1" applyAlignment="1">
      <alignment horizontal="center"/>
    </xf>
    <xf numFmtId="0" fontId="55" fillId="0" borderId="17" xfId="0" applyFont="1" applyBorder="1" applyAlignment="1">
      <alignment horizontal="center"/>
    </xf>
    <xf numFmtId="0" fontId="55" fillId="0" borderId="18" xfId="0" applyFont="1" applyBorder="1" applyAlignment="1">
      <alignment horizontal="center" wrapText="1"/>
    </xf>
    <xf numFmtId="0" fontId="55" fillId="0" borderId="19" xfId="0" applyFont="1" applyBorder="1" applyAlignment="1">
      <alignment horizontal="center" wrapText="1"/>
    </xf>
    <xf numFmtId="0" fontId="55" fillId="0" borderId="10" xfId="0" applyFont="1" applyBorder="1" applyAlignment="1">
      <alignment horizontal="center" wrapText="1"/>
    </xf>
    <xf numFmtId="0" fontId="62" fillId="0" borderId="0" xfId="0" applyFont="1" applyAlignment="1">
      <alignment horizontal="center" wrapText="1"/>
    </xf>
    <xf numFmtId="0" fontId="63" fillId="0" borderId="20" xfId="0" applyFont="1" applyBorder="1" applyAlignment="1">
      <alignment horizontal="center" wrapText="1"/>
    </xf>
    <xf numFmtId="0" fontId="63" fillId="0" borderId="21" xfId="0" applyFont="1" applyBorder="1" applyAlignment="1">
      <alignment horizontal="center" wrapText="1"/>
    </xf>
    <xf numFmtId="0" fontId="63" fillId="0" borderId="22" xfId="0" applyFont="1" applyBorder="1" applyAlignment="1">
      <alignment horizontal="center" wrapText="1"/>
    </xf>
    <xf numFmtId="0" fontId="63" fillId="0" borderId="18"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10" xfId="0" applyFont="1" applyBorder="1" applyAlignment="1">
      <alignment horizontal="center" vertical="center" wrapText="1"/>
    </xf>
    <xf numFmtId="0" fontId="53" fillId="0" borderId="23" xfId="0" applyFont="1" applyBorder="1" applyAlignment="1">
      <alignment horizontal="center"/>
    </xf>
    <xf numFmtId="0" fontId="4" fillId="0" borderId="0" xfId="0" applyFont="1" applyAlignment="1">
      <alignment horizontal="left" wrapText="1"/>
    </xf>
    <xf numFmtId="0" fontId="55" fillId="0" borderId="24"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26" xfId="0" applyFont="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1"/>
  <sheetViews>
    <sheetView tabSelected="1" zoomScalePageLayoutView="0" workbookViewId="0" topLeftCell="A1">
      <selection activeCell="D46" sqref="D46"/>
    </sheetView>
  </sheetViews>
  <sheetFormatPr defaultColWidth="9.00390625" defaultRowHeight="15.75"/>
  <cols>
    <col min="1" max="1" width="3.50390625" style="1" customWidth="1"/>
    <col min="2" max="2" width="81.375" style="1" customWidth="1"/>
    <col min="3" max="3" width="8.125" style="1" customWidth="1"/>
    <col min="4" max="4" width="7.625" style="2" customWidth="1"/>
    <col min="5" max="5" width="6.125" style="1" customWidth="1"/>
    <col min="6" max="6" width="9.875" style="1" bestFit="1" customWidth="1"/>
    <col min="7" max="7" width="9.125" style="1" customWidth="1"/>
    <col min="8" max="8" width="9.00390625" style="1" customWidth="1"/>
    <col min="9" max="9" width="8.75390625" style="1" customWidth="1"/>
    <col min="10" max="10" width="12.75390625" style="1" customWidth="1"/>
    <col min="11" max="16384" width="9.00390625" style="1" customWidth="1"/>
  </cols>
  <sheetData>
    <row r="1" spans="1:10" ht="18.75">
      <c r="A1" s="37" t="s">
        <v>42</v>
      </c>
      <c r="B1" s="37"/>
      <c r="C1" s="37"/>
      <c r="D1" s="37"/>
      <c r="E1" s="37"/>
      <c r="F1" s="37"/>
      <c r="G1" s="37"/>
      <c r="H1" s="37"/>
      <c r="I1" s="37"/>
      <c r="J1" s="37"/>
    </row>
    <row r="2" spans="1:10" ht="39" customHeight="1">
      <c r="A2" s="38" t="s">
        <v>41</v>
      </c>
      <c r="B2" s="38"/>
      <c r="C2" s="38"/>
      <c r="D2" s="38"/>
      <c r="E2" s="38"/>
      <c r="F2" s="38"/>
      <c r="G2" s="38"/>
      <c r="H2" s="38"/>
      <c r="I2" s="38"/>
      <c r="J2" s="38"/>
    </row>
    <row r="3" spans="1:11" ht="15.75" customHeight="1">
      <c r="A3" s="50" t="s">
        <v>35</v>
      </c>
      <c r="B3" s="50"/>
      <c r="C3" s="50"/>
      <c r="D3" s="50"/>
      <c r="E3" s="50"/>
      <c r="F3" s="50"/>
      <c r="G3" s="50"/>
      <c r="H3" s="50"/>
      <c r="I3" s="50"/>
      <c r="J3" s="50"/>
      <c r="K3" s="3"/>
    </row>
    <row r="4" spans="1:10" ht="15.75" customHeight="1">
      <c r="A4" s="5"/>
      <c r="B4" s="5"/>
      <c r="C4" s="5"/>
      <c r="D4" s="6"/>
      <c r="E4" s="6"/>
      <c r="F4" s="6"/>
      <c r="G4" s="7"/>
      <c r="H4" s="57" t="s">
        <v>9</v>
      </c>
      <c r="I4" s="57"/>
      <c r="J4" s="57"/>
    </row>
    <row r="5" spans="1:10" ht="19.5" customHeight="1">
      <c r="A5" s="51" t="s">
        <v>12</v>
      </c>
      <c r="B5" s="54" t="s">
        <v>22</v>
      </c>
      <c r="C5" s="40" t="s">
        <v>23</v>
      </c>
      <c r="D5" s="40"/>
      <c r="E5" s="40"/>
      <c r="F5" s="41"/>
      <c r="G5" s="39" t="s">
        <v>24</v>
      </c>
      <c r="H5" s="40"/>
      <c r="I5" s="40"/>
      <c r="J5" s="41"/>
    </row>
    <row r="6" spans="1:10" ht="15.75" customHeight="1">
      <c r="A6" s="52"/>
      <c r="B6" s="55"/>
      <c r="C6" s="59" t="s">
        <v>13</v>
      </c>
      <c r="D6" s="45" t="s">
        <v>27</v>
      </c>
      <c r="E6" s="46"/>
      <c r="F6" s="47" t="s">
        <v>14</v>
      </c>
      <c r="G6" s="42" t="s">
        <v>13</v>
      </c>
      <c r="H6" s="45" t="s">
        <v>27</v>
      </c>
      <c r="I6" s="46"/>
      <c r="J6" s="47" t="s">
        <v>14</v>
      </c>
    </row>
    <row r="7" spans="1:10" ht="15.75" customHeight="1">
      <c r="A7" s="52"/>
      <c r="B7" s="55"/>
      <c r="C7" s="60"/>
      <c r="D7" s="47" t="s">
        <v>26</v>
      </c>
      <c r="E7" s="47" t="s">
        <v>28</v>
      </c>
      <c r="F7" s="48"/>
      <c r="G7" s="43"/>
      <c r="H7" s="47" t="s">
        <v>26</v>
      </c>
      <c r="I7" s="47" t="s">
        <v>29</v>
      </c>
      <c r="J7" s="48"/>
    </row>
    <row r="8" spans="1:10" ht="15.75" customHeight="1">
      <c r="A8" s="52"/>
      <c r="B8" s="55"/>
      <c r="C8" s="60"/>
      <c r="D8" s="48"/>
      <c r="E8" s="48"/>
      <c r="F8" s="48"/>
      <c r="G8" s="43"/>
      <c r="H8" s="48"/>
      <c r="I8" s="48"/>
      <c r="J8" s="48"/>
    </row>
    <row r="9" spans="1:10" ht="22.5" customHeight="1">
      <c r="A9" s="53"/>
      <c r="B9" s="56"/>
      <c r="C9" s="61"/>
      <c r="D9" s="49"/>
      <c r="E9" s="49"/>
      <c r="F9" s="49"/>
      <c r="G9" s="44"/>
      <c r="H9" s="49"/>
      <c r="I9" s="49"/>
      <c r="J9" s="49"/>
    </row>
    <row r="10" spans="1:10" ht="15.75" customHeight="1">
      <c r="A10" s="8" t="s">
        <v>0</v>
      </c>
      <c r="B10" s="8" t="s">
        <v>1</v>
      </c>
      <c r="C10" s="9">
        <v>1</v>
      </c>
      <c r="D10" s="33">
        <v>2</v>
      </c>
      <c r="E10" s="9">
        <v>3</v>
      </c>
      <c r="F10" s="9">
        <v>4</v>
      </c>
      <c r="G10" s="9">
        <v>5</v>
      </c>
      <c r="H10" s="33">
        <v>6</v>
      </c>
      <c r="I10" s="9">
        <v>7</v>
      </c>
      <c r="J10" s="9">
        <v>8</v>
      </c>
    </row>
    <row r="11" spans="1:10" ht="39.75" customHeight="1">
      <c r="A11" s="20">
        <v>1</v>
      </c>
      <c r="B11" s="15" t="s">
        <v>43</v>
      </c>
      <c r="C11" s="22">
        <v>28</v>
      </c>
      <c r="D11" s="23">
        <v>2500</v>
      </c>
      <c r="E11" s="23"/>
      <c r="F11" s="23">
        <f>(C11*D11+C11*E11)</f>
        <v>70000</v>
      </c>
      <c r="G11" s="22">
        <v>28</v>
      </c>
      <c r="H11" s="23">
        <v>2500</v>
      </c>
      <c r="I11" s="23"/>
      <c r="J11" s="23">
        <f>(G11*H11+G11*I11)</f>
        <v>70000</v>
      </c>
    </row>
    <row r="12" spans="1:10" ht="25.5" customHeight="1">
      <c r="A12" s="10">
        <v>2</v>
      </c>
      <c r="B12" s="13" t="s">
        <v>15</v>
      </c>
      <c r="C12" s="11">
        <v>208</v>
      </c>
      <c r="D12" s="12">
        <v>2500</v>
      </c>
      <c r="E12" s="12"/>
      <c r="F12" s="12">
        <f aca="true" t="shared" si="0" ref="F12:F22">(C12*D12+C12*E12)</f>
        <v>520000</v>
      </c>
      <c r="G12" s="11">
        <v>218</v>
      </c>
      <c r="H12" s="12">
        <v>2500</v>
      </c>
      <c r="I12" s="12"/>
      <c r="J12" s="12">
        <f>(G12*H12+G12*I12)</f>
        <v>545000</v>
      </c>
    </row>
    <row r="13" spans="1:10" ht="40.5" customHeight="1">
      <c r="A13" s="10">
        <v>3</v>
      </c>
      <c r="B13" s="13" t="s">
        <v>16</v>
      </c>
      <c r="C13" s="11">
        <v>70</v>
      </c>
      <c r="D13" s="12">
        <v>2500</v>
      </c>
      <c r="E13" s="12"/>
      <c r="F13" s="12">
        <f t="shared" si="0"/>
        <v>175000</v>
      </c>
      <c r="G13" s="11">
        <v>70</v>
      </c>
      <c r="H13" s="12">
        <v>2500</v>
      </c>
      <c r="I13" s="12"/>
      <c r="J13" s="12">
        <f>(G13*H13+G13*I13)</f>
        <v>175000</v>
      </c>
    </row>
    <row r="14" spans="1:10" ht="25.5" customHeight="1">
      <c r="A14" s="10">
        <v>4</v>
      </c>
      <c r="B14" s="13" t="s">
        <v>17</v>
      </c>
      <c r="C14" s="24">
        <v>4</v>
      </c>
      <c r="D14" s="12">
        <v>2500</v>
      </c>
      <c r="E14" s="12"/>
      <c r="F14" s="12">
        <f t="shared" si="0"/>
        <v>10000</v>
      </c>
      <c r="G14" s="24">
        <v>4</v>
      </c>
      <c r="H14" s="12">
        <v>2500</v>
      </c>
      <c r="I14" s="12"/>
      <c r="J14" s="12">
        <f>(G14*H14+G14*I14)</f>
        <v>10000</v>
      </c>
    </row>
    <row r="15" spans="1:10" ht="25.5" customHeight="1">
      <c r="A15" s="10">
        <v>5</v>
      </c>
      <c r="B15" s="35" t="s">
        <v>44</v>
      </c>
      <c r="C15" s="11">
        <v>21</v>
      </c>
      <c r="D15" s="12">
        <v>2500</v>
      </c>
      <c r="E15" s="12">
        <v>500</v>
      </c>
      <c r="F15" s="12">
        <f>(C15*D15+C15*E15)</f>
        <v>63000</v>
      </c>
      <c r="G15" s="11">
        <v>21</v>
      </c>
      <c r="H15" s="12">
        <v>2500</v>
      </c>
      <c r="I15" s="12">
        <v>500</v>
      </c>
      <c r="J15" s="12">
        <f>(G15*H15+G15*I15)</f>
        <v>63000</v>
      </c>
    </row>
    <row r="16" spans="1:10" ht="25.5" customHeight="1">
      <c r="A16" s="10">
        <v>6</v>
      </c>
      <c r="B16" s="13" t="s">
        <v>45</v>
      </c>
      <c r="C16" s="11">
        <v>500</v>
      </c>
      <c r="D16" s="12">
        <v>1400</v>
      </c>
      <c r="E16" s="12">
        <v>300</v>
      </c>
      <c r="F16" s="12">
        <f t="shared" si="0"/>
        <v>850000</v>
      </c>
      <c r="G16" s="11">
        <v>500</v>
      </c>
      <c r="H16" s="12">
        <v>1400</v>
      </c>
      <c r="I16" s="12"/>
      <c r="J16" s="12">
        <f aca="true" t="shared" si="1" ref="J16:J22">(G16*H16+G16*I16)</f>
        <v>700000</v>
      </c>
    </row>
    <row r="17" spans="1:10" ht="25.5" customHeight="1">
      <c r="A17" s="10">
        <v>7</v>
      </c>
      <c r="B17" s="13" t="s">
        <v>18</v>
      </c>
      <c r="C17" s="11">
        <v>180</v>
      </c>
      <c r="D17" s="12">
        <v>1400</v>
      </c>
      <c r="E17" s="12">
        <v>300</v>
      </c>
      <c r="F17" s="12">
        <f>(C17*D17+C17*E17)</f>
        <v>306000</v>
      </c>
      <c r="G17" s="11">
        <v>165</v>
      </c>
      <c r="H17" s="12">
        <v>1400</v>
      </c>
      <c r="I17" s="12"/>
      <c r="J17" s="12">
        <f>(G17*H17+G17*I17)</f>
        <v>231000</v>
      </c>
    </row>
    <row r="18" spans="1:10" ht="67.5" customHeight="1">
      <c r="A18" s="10">
        <v>8</v>
      </c>
      <c r="B18" s="34" t="s">
        <v>38</v>
      </c>
      <c r="C18" s="11">
        <v>243</v>
      </c>
      <c r="D18" s="12">
        <v>1400</v>
      </c>
      <c r="E18" s="12">
        <v>300</v>
      </c>
      <c r="F18" s="12">
        <f>(C18*D18+C18*E18)</f>
        <v>413100</v>
      </c>
      <c r="G18" s="11">
        <v>241</v>
      </c>
      <c r="H18" s="12">
        <v>1400</v>
      </c>
      <c r="I18" s="12"/>
      <c r="J18" s="12">
        <f>(G18*H18+G18*I18)</f>
        <v>337400</v>
      </c>
    </row>
    <row r="19" spans="1:10" ht="42" customHeight="1">
      <c r="A19" s="10">
        <v>9</v>
      </c>
      <c r="B19" s="13" t="s">
        <v>46</v>
      </c>
      <c r="C19" s="11">
        <v>73</v>
      </c>
      <c r="D19" s="12">
        <v>1400</v>
      </c>
      <c r="E19" s="12"/>
      <c r="F19" s="12">
        <f t="shared" si="0"/>
        <v>102200</v>
      </c>
      <c r="G19" s="11">
        <v>73</v>
      </c>
      <c r="H19" s="12">
        <v>1400</v>
      </c>
      <c r="I19" s="12"/>
      <c r="J19" s="12">
        <f t="shared" si="1"/>
        <v>102200</v>
      </c>
    </row>
    <row r="20" spans="1:10" ht="38.25" customHeight="1">
      <c r="A20" s="10">
        <v>10</v>
      </c>
      <c r="B20" s="14" t="s">
        <v>30</v>
      </c>
      <c r="C20" s="11">
        <v>47</v>
      </c>
      <c r="D20" s="12">
        <v>1400</v>
      </c>
      <c r="E20" s="12"/>
      <c r="F20" s="12">
        <f t="shared" si="0"/>
        <v>65800</v>
      </c>
      <c r="G20" s="11">
        <v>50</v>
      </c>
      <c r="H20" s="12">
        <v>1400</v>
      </c>
      <c r="I20" s="12"/>
      <c r="J20" s="12">
        <f t="shared" si="1"/>
        <v>70000</v>
      </c>
    </row>
    <row r="21" spans="1:10" ht="25.5" customHeight="1">
      <c r="A21" s="10">
        <v>11</v>
      </c>
      <c r="B21" s="13" t="s">
        <v>49</v>
      </c>
      <c r="C21" s="24">
        <v>11</v>
      </c>
      <c r="D21" s="12">
        <v>1400</v>
      </c>
      <c r="E21" s="12"/>
      <c r="F21" s="12">
        <f t="shared" si="0"/>
        <v>15400</v>
      </c>
      <c r="G21" s="24">
        <v>11</v>
      </c>
      <c r="H21" s="12">
        <v>1400</v>
      </c>
      <c r="I21" s="12"/>
      <c r="J21" s="12">
        <f t="shared" si="1"/>
        <v>15400</v>
      </c>
    </row>
    <row r="22" spans="1:10" ht="40.5" customHeight="1">
      <c r="A22" s="10">
        <v>12</v>
      </c>
      <c r="B22" s="13" t="s">
        <v>21</v>
      </c>
      <c r="C22" s="11">
        <v>243</v>
      </c>
      <c r="D22" s="12">
        <v>1000</v>
      </c>
      <c r="E22" s="12"/>
      <c r="F22" s="12">
        <f t="shared" si="0"/>
        <v>243000</v>
      </c>
      <c r="G22" s="11">
        <v>216</v>
      </c>
      <c r="H22" s="12">
        <v>1000</v>
      </c>
      <c r="I22" s="12"/>
      <c r="J22" s="12">
        <f t="shared" si="1"/>
        <v>216000</v>
      </c>
    </row>
    <row r="23" spans="1:10" ht="24" customHeight="1">
      <c r="A23" s="10">
        <v>13</v>
      </c>
      <c r="B23" s="13" t="s">
        <v>36</v>
      </c>
      <c r="C23" s="11">
        <v>2551</v>
      </c>
      <c r="D23" s="12">
        <v>550</v>
      </c>
      <c r="E23" s="12"/>
      <c r="F23" s="12">
        <f aca="true" t="shared" si="2" ref="F23:F28">(C23*D23+C23*E23)</f>
        <v>1403050</v>
      </c>
      <c r="G23" s="11">
        <v>2560</v>
      </c>
      <c r="H23" s="12">
        <v>550</v>
      </c>
      <c r="I23" s="12"/>
      <c r="J23" s="12">
        <f aca="true" t="shared" si="3" ref="J23:J28">(G23*H23+G23*I23)</f>
        <v>1408000</v>
      </c>
    </row>
    <row r="24" spans="1:10" ht="65.25" customHeight="1">
      <c r="A24" s="10">
        <v>14</v>
      </c>
      <c r="B24" s="13" t="s">
        <v>39</v>
      </c>
      <c r="C24" s="11">
        <v>7447</v>
      </c>
      <c r="D24" s="12">
        <v>550</v>
      </c>
      <c r="E24" s="12"/>
      <c r="F24" s="12">
        <f t="shared" si="2"/>
        <v>4095850</v>
      </c>
      <c r="G24" s="11">
        <v>7376</v>
      </c>
      <c r="H24" s="12">
        <v>550</v>
      </c>
      <c r="I24" s="12"/>
      <c r="J24" s="12">
        <f t="shared" si="3"/>
        <v>4056800</v>
      </c>
    </row>
    <row r="25" spans="1:10" ht="25.5" customHeight="1">
      <c r="A25" s="10">
        <v>15</v>
      </c>
      <c r="B25" s="13" t="s">
        <v>31</v>
      </c>
      <c r="C25" s="11">
        <v>720</v>
      </c>
      <c r="D25" s="12">
        <v>550</v>
      </c>
      <c r="E25" s="12"/>
      <c r="F25" s="12">
        <f t="shared" si="2"/>
        <v>396000</v>
      </c>
      <c r="G25" s="11">
        <v>720</v>
      </c>
      <c r="H25" s="12">
        <v>550</v>
      </c>
      <c r="I25" s="12"/>
      <c r="J25" s="12">
        <f t="shared" si="3"/>
        <v>396000</v>
      </c>
    </row>
    <row r="26" spans="1:10" ht="37.5" customHeight="1">
      <c r="A26" s="10">
        <v>16</v>
      </c>
      <c r="B26" s="13" t="s">
        <v>32</v>
      </c>
      <c r="C26" s="11">
        <v>3977</v>
      </c>
      <c r="D26" s="12">
        <v>550</v>
      </c>
      <c r="E26" s="12"/>
      <c r="F26" s="12">
        <f t="shared" si="2"/>
        <v>2187350</v>
      </c>
      <c r="G26" s="11">
        <v>3977</v>
      </c>
      <c r="H26" s="12">
        <v>550</v>
      </c>
      <c r="I26" s="12"/>
      <c r="J26" s="12">
        <f t="shared" si="3"/>
        <v>2187350</v>
      </c>
    </row>
    <row r="27" spans="1:10" ht="25.5" customHeight="1">
      <c r="A27" s="10">
        <v>17</v>
      </c>
      <c r="B27" s="13" t="s">
        <v>19</v>
      </c>
      <c r="C27" s="11">
        <v>1855</v>
      </c>
      <c r="D27" s="12">
        <v>550</v>
      </c>
      <c r="E27" s="12"/>
      <c r="F27" s="12">
        <f t="shared" si="2"/>
        <v>1020250</v>
      </c>
      <c r="G27" s="11">
        <v>1855</v>
      </c>
      <c r="H27" s="12">
        <v>550</v>
      </c>
      <c r="I27" s="12"/>
      <c r="J27" s="12">
        <f t="shared" si="3"/>
        <v>1020250</v>
      </c>
    </row>
    <row r="28" spans="1:10" ht="57" customHeight="1">
      <c r="A28" s="10">
        <v>18</v>
      </c>
      <c r="B28" s="13" t="s">
        <v>37</v>
      </c>
      <c r="C28" s="24">
        <v>2479</v>
      </c>
      <c r="D28" s="12">
        <v>550</v>
      </c>
      <c r="E28" s="12"/>
      <c r="F28" s="12">
        <f t="shared" si="2"/>
        <v>1363450</v>
      </c>
      <c r="G28" s="24">
        <v>2479</v>
      </c>
      <c r="H28" s="12">
        <v>550</v>
      </c>
      <c r="I28" s="12"/>
      <c r="J28" s="12">
        <f t="shared" si="3"/>
        <v>1363450</v>
      </c>
    </row>
    <row r="29" spans="1:10" ht="25.5" customHeight="1">
      <c r="A29" s="10">
        <v>19</v>
      </c>
      <c r="B29" s="14" t="s">
        <v>40</v>
      </c>
      <c r="C29" s="25"/>
      <c r="D29" s="12"/>
      <c r="E29" s="12"/>
      <c r="F29" s="12"/>
      <c r="G29" s="11"/>
      <c r="H29" s="12"/>
      <c r="I29" s="12"/>
      <c r="J29" s="12"/>
    </row>
    <row r="30" spans="1:10" ht="25.5" customHeight="1">
      <c r="A30" s="10"/>
      <c r="B30" s="13" t="s">
        <v>2</v>
      </c>
      <c r="C30" s="12">
        <v>7999</v>
      </c>
      <c r="D30" s="26">
        <v>550</v>
      </c>
      <c r="E30" s="12"/>
      <c r="F30" s="12">
        <f>(C30*D30+C30*E30)</f>
        <v>4399450</v>
      </c>
      <c r="G30" s="27">
        <v>8227</v>
      </c>
      <c r="H30" s="26">
        <v>550</v>
      </c>
      <c r="I30" s="12"/>
      <c r="J30" s="12">
        <f aca="true" t="shared" si="4" ref="J30:J46">(G30*H30+G30*I30)</f>
        <v>4524850</v>
      </c>
    </row>
    <row r="31" spans="1:10" ht="25.5" customHeight="1">
      <c r="A31" s="10"/>
      <c r="B31" s="13" t="s">
        <v>3</v>
      </c>
      <c r="C31" s="12">
        <v>1226</v>
      </c>
      <c r="D31" s="26">
        <v>750</v>
      </c>
      <c r="E31" s="12"/>
      <c r="F31" s="12">
        <f aca="true" t="shared" si="5" ref="F31:F36">(C31*D31+C31*E31)</f>
        <v>919500</v>
      </c>
      <c r="G31" s="27">
        <v>1231</v>
      </c>
      <c r="H31" s="26">
        <v>750</v>
      </c>
      <c r="I31" s="12"/>
      <c r="J31" s="12">
        <f t="shared" si="4"/>
        <v>923250</v>
      </c>
    </row>
    <row r="32" spans="1:10" ht="25.5" customHeight="1">
      <c r="A32" s="10"/>
      <c r="B32" s="13" t="s">
        <v>4</v>
      </c>
      <c r="C32" s="12">
        <v>315</v>
      </c>
      <c r="D32" s="26">
        <v>950</v>
      </c>
      <c r="E32" s="12"/>
      <c r="F32" s="12">
        <f t="shared" si="5"/>
        <v>299250</v>
      </c>
      <c r="G32" s="27">
        <v>313</v>
      </c>
      <c r="H32" s="26">
        <v>950</v>
      </c>
      <c r="I32" s="12"/>
      <c r="J32" s="12">
        <f t="shared" si="4"/>
        <v>297350</v>
      </c>
    </row>
    <row r="33" spans="1:10" ht="25.5" customHeight="1">
      <c r="A33" s="10"/>
      <c r="B33" s="13" t="s">
        <v>5</v>
      </c>
      <c r="C33" s="12">
        <v>60</v>
      </c>
      <c r="D33" s="26">
        <v>1150</v>
      </c>
      <c r="E33" s="12"/>
      <c r="F33" s="12">
        <f t="shared" si="5"/>
        <v>69000</v>
      </c>
      <c r="G33" s="27">
        <v>59</v>
      </c>
      <c r="H33" s="26">
        <v>1150</v>
      </c>
      <c r="I33" s="12"/>
      <c r="J33" s="12">
        <f t="shared" si="4"/>
        <v>67850</v>
      </c>
    </row>
    <row r="34" spans="1:10" ht="25.5" customHeight="1">
      <c r="A34" s="10"/>
      <c r="B34" s="13" t="s">
        <v>6</v>
      </c>
      <c r="C34" s="12">
        <v>10</v>
      </c>
      <c r="D34" s="26">
        <v>1350</v>
      </c>
      <c r="E34" s="12"/>
      <c r="F34" s="12">
        <f t="shared" si="5"/>
        <v>13500</v>
      </c>
      <c r="G34" s="27">
        <v>10</v>
      </c>
      <c r="H34" s="26">
        <v>1350</v>
      </c>
      <c r="I34" s="12"/>
      <c r="J34" s="12">
        <f t="shared" si="4"/>
        <v>13500</v>
      </c>
    </row>
    <row r="35" spans="1:10" ht="25.5" customHeight="1">
      <c r="A35" s="10"/>
      <c r="B35" s="13" t="s">
        <v>7</v>
      </c>
      <c r="C35" s="12">
        <v>3</v>
      </c>
      <c r="D35" s="26">
        <v>1550</v>
      </c>
      <c r="E35" s="12"/>
      <c r="F35" s="12">
        <f t="shared" si="5"/>
        <v>4650</v>
      </c>
      <c r="G35" s="27">
        <v>3</v>
      </c>
      <c r="H35" s="26">
        <v>1550</v>
      </c>
      <c r="I35" s="12"/>
      <c r="J35" s="12">
        <f t="shared" si="4"/>
        <v>4650</v>
      </c>
    </row>
    <row r="36" spans="1:10" ht="25.5" customHeight="1">
      <c r="A36" s="10"/>
      <c r="B36" s="13" t="s">
        <v>8</v>
      </c>
      <c r="C36" s="12">
        <v>1</v>
      </c>
      <c r="D36" s="26">
        <v>1750</v>
      </c>
      <c r="E36" s="12"/>
      <c r="F36" s="12">
        <f t="shared" si="5"/>
        <v>1750</v>
      </c>
      <c r="G36" s="27">
        <v>1</v>
      </c>
      <c r="H36" s="26">
        <v>1750</v>
      </c>
      <c r="I36" s="12"/>
      <c r="J36" s="12">
        <f t="shared" si="4"/>
        <v>1750</v>
      </c>
    </row>
    <row r="37" spans="1:10" ht="37.5" customHeight="1">
      <c r="A37" s="10">
        <v>20</v>
      </c>
      <c r="B37" s="14" t="s">
        <v>50</v>
      </c>
      <c r="C37" s="24">
        <v>3235</v>
      </c>
      <c r="D37" s="12">
        <v>550</v>
      </c>
      <c r="E37" s="12"/>
      <c r="F37" s="12">
        <f>(C37*D37+C37*E37)</f>
        <v>1779250</v>
      </c>
      <c r="G37" s="24">
        <v>3343</v>
      </c>
      <c r="H37" s="12">
        <v>550</v>
      </c>
      <c r="I37" s="12"/>
      <c r="J37" s="12">
        <f>(G37*H37+G37*I37)</f>
        <v>1838650</v>
      </c>
    </row>
    <row r="38" spans="1:10" ht="37.5" customHeight="1">
      <c r="A38" s="10">
        <v>21</v>
      </c>
      <c r="B38" s="13" t="s">
        <v>34</v>
      </c>
      <c r="C38" s="11">
        <v>296</v>
      </c>
      <c r="D38" s="12">
        <v>550</v>
      </c>
      <c r="E38" s="12"/>
      <c r="F38" s="12">
        <f aca="true" t="shared" si="6" ref="F38:F46">(C38*D38+C38*E38)</f>
        <v>162800</v>
      </c>
      <c r="G38" s="11">
        <v>296</v>
      </c>
      <c r="H38" s="12">
        <v>550</v>
      </c>
      <c r="I38" s="12"/>
      <c r="J38" s="12">
        <f t="shared" si="4"/>
        <v>162800</v>
      </c>
    </row>
    <row r="39" spans="1:10" ht="43.5" customHeight="1">
      <c r="A39" s="10">
        <v>22</v>
      </c>
      <c r="B39" s="13" t="s">
        <v>20</v>
      </c>
      <c r="C39" s="11">
        <v>342</v>
      </c>
      <c r="D39" s="12">
        <v>550</v>
      </c>
      <c r="E39" s="12"/>
      <c r="F39" s="12">
        <f t="shared" si="6"/>
        <v>188100</v>
      </c>
      <c r="G39" s="11">
        <v>342</v>
      </c>
      <c r="H39" s="12">
        <v>550</v>
      </c>
      <c r="I39" s="12"/>
      <c r="J39" s="12">
        <f t="shared" si="4"/>
        <v>188100</v>
      </c>
    </row>
    <row r="40" spans="1:10" ht="42.75" customHeight="1">
      <c r="A40" s="10">
        <v>23</v>
      </c>
      <c r="B40" s="13" t="s">
        <v>47</v>
      </c>
      <c r="C40" s="28">
        <v>467</v>
      </c>
      <c r="D40" s="12">
        <v>550</v>
      </c>
      <c r="E40" s="12"/>
      <c r="F40" s="12">
        <f t="shared" si="6"/>
        <v>256850</v>
      </c>
      <c r="G40" s="28">
        <v>467</v>
      </c>
      <c r="H40" s="12">
        <v>550</v>
      </c>
      <c r="I40" s="12"/>
      <c r="J40" s="12">
        <f t="shared" si="4"/>
        <v>256850</v>
      </c>
    </row>
    <row r="41" spans="1:10" ht="86.25" customHeight="1">
      <c r="A41" s="10">
        <v>24</v>
      </c>
      <c r="B41" s="14" t="s">
        <v>54</v>
      </c>
      <c r="C41" s="11">
        <v>1898</v>
      </c>
      <c r="D41" s="12">
        <v>550</v>
      </c>
      <c r="E41" s="12"/>
      <c r="F41" s="12">
        <f t="shared" si="6"/>
        <v>1043900</v>
      </c>
      <c r="G41" s="11">
        <v>1898</v>
      </c>
      <c r="H41" s="12">
        <v>550</v>
      </c>
      <c r="I41" s="12"/>
      <c r="J41" s="12">
        <f t="shared" si="4"/>
        <v>1043900</v>
      </c>
    </row>
    <row r="42" spans="1:10" ht="23.25" customHeight="1">
      <c r="A42" s="10">
        <v>25</v>
      </c>
      <c r="B42" s="13" t="s">
        <v>33</v>
      </c>
      <c r="C42" s="11">
        <v>1230</v>
      </c>
      <c r="D42" s="12">
        <v>550</v>
      </c>
      <c r="E42" s="12"/>
      <c r="F42" s="12">
        <f t="shared" si="6"/>
        <v>676500</v>
      </c>
      <c r="G42" s="11">
        <v>1230</v>
      </c>
      <c r="H42" s="12">
        <v>550</v>
      </c>
      <c r="I42" s="12"/>
      <c r="J42" s="12">
        <f t="shared" si="4"/>
        <v>676500</v>
      </c>
    </row>
    <row r="43" spans="1:10" ht="39" customHeight="1">
      <c r="A43" s="10">
        <v>26</v>
      </c>
      <c r="B43" s="13" t="s">
        <v>48</v>
      </c>
      <c r="C43" s="29">
        <v>290</v>
      </c>
      <c r="D43" s="12">
        <v>550</v>
      </c>
      <c r="E43" s="12"/>
      <c r="F43" s="12">
        <f t="shared" si="6"/>
        <v>159500</v>
      </c>
      <c r="G43" s="29">
        <v>290</v>
      </c>
      <c r="H43" s="12">
        <v>550</v>
      </c>
      <c r="I43" s="12"/>
      <c r="J43" s="12">
        <f t="shared" si="4"/>
        <v>159500</v>
      </c>
    </row>
    <row r="44" spans="1:10" ht="81" customHeight="1">
      <c r="A44" s="10">
        <v>27</v>
      </c>
      <c r="B44" s="16" t="s">
        <v>51</v>
      </c>
      <c r="C44" s="29">
        <v>74</v>
      </c>
      <c r="D44" s="12">
        <v>550</v>
      </c>
      <c r="E44" s="12"/>
      <c r="F44" s="12">
        <f t="shared" si="6"/>
        <v>40700</v>
      </c>
      <c r="G44" s="29">
        <v>74</v>
      </c>
      <c r="H44" s="12">
        <v>550</v>
      </c>
      <c r="I44" s="12"/>
      <c r="J44" s="12">
        <f t="shared" si="4"/>
        <v>40700</v>
      </c>
    </row>
    <row r="45" spans="1:10" ht="84" customHeight="1">
      <c r="A45" s="17" t="s">
        <v>11</v>
      </c>
      <c r="B45" s="13" t="s">
        <v>53</v>
      </c>
      <c r="C45" s="30">
        <v>4906</v>
      </c>
      <c r="D45" s="12">
        <v>550</v>
      </c>
      <c r="E45" s="12"/>
      <c r="F45" s="12">
        <f t="shared" si="6"/>
        <v>2698300</v>
      </c>
      <c r="G45" s="30">
        <v>4906</v>
      </c>
      <c r="H45" s="12">
        <v>550</v>
      </c>
      <c r="I45" s="12"/>
      <c r="J45" s="12">
        <f t="shared" si="4"/>
        <v>2698300</v>
      </c>
    </row>
    <row r="46" spans="1:10" ht="106.5" customHeight="1">
      <c r="A46" s="21" t="s">
        <v>10</v>
      </c>
      <c r="B46" s="36" t="s">
        <v>52</v>
      </c>
      <c r="C46" s="31">
        <v>900</v>
      </c>
      <c r="D46" s="32">
        <v>550</v>
      </c>
      <c r="E46" s="32"/>
      <c r="F46" s="32">
        <f t="shared" si="6"/>
        <v>495000</v>
      </c>
      <c r="G46" s="31">
        <v>900</v>
      </c>
      <c r="H46" s="32">
        <v>550</v>
      </c>
      <c r="I46" s="32"/>
      <c r="J46" s="32">
        <f t="shared" si="4"/>
        <v>495000</v>
      </c>
    </row>
    <row r="47" spans="1:10" ht="21.75" customHeight="1">
      <c r="A47" s="18"/>
      <c r="B47" s="9" t="s">
        <v>25</v>
      </c>
      <c r="C47" s="19">
        <f>SUM(C11:C46)</f>
        <v>43909</v>
      </c>
      <c r="D47" s="19"/>
      <c r="E47" s="19"/>
      <c r="F47" s="19">
        <f>SUM(F11:F46)</f>
        <v>26507450</v>
      </c>
      <c r="G47" s="19">
        <f>SUM(G11:G46)</f>
        <v>44154</v>
      </c>
      <c r="H47" s="19"/>
      <c r="I47" s="19"/>
      <c r="J47" s="19">
        <f>SUM(J11:J46)</f>
        <v>26360350</v>
      </c>
    </row>
    <row r="48" spans="1:6" ht="15.75">
      <c r="A48" s="4"/>
      <c r="B48" s="58"/>
      <c r="C48" s="58"/>
      <c r="D48" s="58"/>
      <c r="E48" s="58"/>
      <c r="F48" s="58"/>
    </row>
    <row r="51" ht="12">
      <c r="K51" s="1">
        <f>J47/F47</f>
        <v>0.9944506167134145</v>
      </c>
    </row>
  </sheetData>
  <sheetProtection/>
  <mergeCells count="19">
    <mergeCell ref="A5:A9"/>
    <mergeCell ref="B5:B9"/>
    <mergeCell ref="H4:J4"/>
    <mergeCell ref="B48:F48"/>
    <mergeCell ref="C6:C9"/>
    <mergeCell ref="D6:E6"/>
    <mergeCell ref="F6:F9"/>
    <mergeCell ref="D7:D9"/>
    <mergeCell ref="E7:E9"/>
    <mergeCell ref="A1:J1"/>
    <mergeCell ref="A2:J2"/>
    <mergeCell ref="G5:J5"/>
    <mergeCell ref="G6:G9"/>
    <mergeCell ref="H6:I6"/>
    <mergeCell ref="J6:J9"/>
    <mergeCell ref="H7:H9"/>
    <mergeCell ref="I7:I9"/>
    <mergeCell ref="C5:F5"/>
    <mergeCell ref="A3:J3"/>
  </mergeCells>
  <printOptions horizontalCentered="1"/>
  <pageMargins left="0.25" right="0" top="0.42" bottom="0.28" header="0.27" footer="0.1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Microsoft</cp:lastModifiedBy>
  <cp:lastPrinted>2019-10-23T03:01:56Z</cp:lastPrinted>
  <dcterms:created xsi:type="dcterms:W3CDTF">2010-01-07T10:38:13Z</dcterms:created>
  <dcterms:modified xsi:type="dcterms:W3CDTF">2019-11-07T12:56:03Z</dcterms:modified>
  <cp:category/>
  <cp:version/>
  <cp:contentType/>
  <cp:contentStatus/>
</cp:coreProperties>
</file>